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2780" activeTab="2"/>
  </bookViews>
  <sheets>
    <sheet name="ütemterv" sheetId="1" r:id="rId1"/>
    <sheet name="közvetett tám" sheetId="2" r:id="rId2"/>
    <sheet name="Áht. 29A §" sheetId="3" r:id="rId3"/>
  </sheets>
  <definedNames/>
  <calcPr fullCalcOnLoad="1"/>
</workbook>
</file>

<file path=xl/sharedStrings.xml><?xml version="1.0" encoding="utf-8"?>
<sst xmlns="http://schemas.openxmlformats.org/spreadsheetml/2006/main" count="138" uniqueCount="130">
  <si>
    <t>előirányzat-felhasználási ÜTEMTERV</t>
  </si>
  <si>
    <t>adatok (ezer Ft)</t>
  </si>
  <si>
    <t>Sor-sz.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</si>
  <si>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</si>
  <si>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</si>
  <si>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</si>
  <si>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</si>
  <si>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</si>
  <si>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</si>
  <si>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</si>
  <si>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</si>
  <si>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</si>
  <si>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</si>
  <si>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</si>
  <si>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</si>
  <si>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</si>
  <si>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</si>
  <si>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</si>
  <si>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</si>
  <si>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</si>
  <si>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</si>
  <si>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</si>
  <si>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</si>
  <si>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</si>
  <si>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</si>
  <si>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</si>
  <si>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</si>
  <si>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Kiadások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</si>
  <si>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</si>
  <si>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</si>
  <si>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</si>
  <si>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</si>
  <si>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</si>
  <si>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</si>
  <si>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</si>
  <si>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</si>
  <si>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</si>
  <si>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Kiadások összesen (11-17)</t>
  </si>
  <si>
    <t>Kedvezmény összege (ezer Ft)</t>
  </si>
  <si>
    <t>Mentesség összege (ezer Ft)</t>
  </si>
  <si>
    <t>Összesen (ezer Ft)</t>
  </si>
  <si>
    <t>Építményadó</t>
  </si>
  <si>
    <t>---</t>
  </si>
  <si>
    <t>Telekadó</t>
  </si>
  <si>
    <t>Magánsz.kommunális adója</t>
  </si>
  <si>
    <t>Idegenforgalmi adó</t>
  </si>
  <si>
    <t>0</t>
  </si>
  <si>
    <t>Iparűzési adó</t>
  </si>
  <si>
    <t>Gépjárműadó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</si>
  <si>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</si>
  <si>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</si>
  <si>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Szociális étkeztetés</t>
  </si>
  <si>
    <t xml:space="preserve"> </t>
  </si>
  <si>
    <t>BALATONRENDES KÖZSÉG ÖNKORMÁNYZATA</t>
  </si>
  <si>
    <t>3</t>
  </si>
  <si>
    <t>13</t>
  </si>
  <si>
    <t>1970</t>
  </si>
  <si>
    <t>Bevételek összesen (1-8)</t>
  </si>
  <si>
    <t>B1   Működési célú támogatások államháztartáson belülről</t>
  </si>
  <si>
    <t>2016.év</t>
  </si>
  <si>
    <t>B3   Közhatalmi bevételek</t>
  </si>
  <si>
    <t>B4   Működési bevételek</t>
  </si>
  <si>
    <t>B6   Működési célú átvett pénzeszközök</t>
  </si>
  <si>
    <t>B2   Felhalmozási célú támogatások államháztartáson belülről</t>
  </si>
  <si>
    <t>B5   Felhalmozási bevételek</t>
  </si>
  <si>
    <t>B7   Felhalmozási célű átvett pénzeszközök</t>
  </si>
  <si>
    <t>B8   Finanszírozási bevételek</t>
  </si>
  <si>
    <t>K1  Személyi juttatás</t>
  </si>
  <si>
    <t>K2  Munkaadót terhelő járulékok és szociális hozzájárulási adó</t>
  </si>
  <si>
    <t>K3  Dologi kiadások</t>
  </si>
  <si>
    <t>K4  Ellátottak pénzbeli juttatásai</t>
  </si>
  <si>
    <t>K5  Egyéb működési célú kiadások</t>
  </si>
  <si>
    <t>K6  Beruházások</t>
  </si>
  <si>
    <t>K7  Felújítások</t>
  </si>
  <si>
    <t>K8  Egyéb felhalmozási célú kiadások</t>
  </si>
  <si>
    <t>K9  Finanszírozási kiadások</t>
  </si>
  <si>
    <t>2016. évi KÖZVETETT TÁMOGATÁSOK</t>
  </si>
  <si>
    <t>80</t>
  </si>
  <si>
    <t>162</t>
  </si>
  <si>
    <t>Áht.29/A.§ szerinti tervszámmal</t>
  </si>
  <si>
    <t>sorszám</t>
  </si>
  <si>
    <t>Kiadási jogcímek</t>
  </si>
  <si>
    <t>2016. évi előirányzat</t>
  </si>
  <si>
    <t>2017. évi előirányzat</t>
  </si>
  <si>
    <t>2018. évi előirányzat</t>
  </si>
  <si>
    <t>2019. évi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</si>
  <si>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</si>
  <si>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</si>
  <si>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</si>
  <si>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</si>
  <si>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</si>
  <si>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</si>
  <si>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</si>
  <si>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</si>
  <si>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</si>
  <si>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</si>
  <si>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BEVÉTELEK összesen:</t>
  </si>
  <si>
    <t>Működési kiadások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</si>
  <si>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</si>
  <si>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</si>
  <si>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</si>
  <si>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</si>
  <si>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</si>
  <si>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</si>
  <si>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</si>
  <si>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</si>
  <si>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B1-B8</t>
  </si>
  <si>
    <t>Felhalmozási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</si>
  <si>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</si>
  <si>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</si>
  <si>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</si>
  <si>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</si>
  <si>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</si>
  <si>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</si>
  <si>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</si>
  <si>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</si>
  <si>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</si>
  <si>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</si>
  <si>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</si>
  <si>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</si>
  <si>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</si>
  <si>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</si>
  <si>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</si>
  <si>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</si>
  <si>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</si>
  <si>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</si>
  <si>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K1-K9</t>
  </si>
  <si>
    <t>KIADÁSOK ÖSSZESEN:</t>
  </si>
  <si>
    <t>BALATONRENDES  KÖZSÉG ÖNKORMÁNYZATA</t>
  </si>
  <si>
    <t>2016. évi költségvetés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</si>
</sst>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6" fillId="0" borderId="0" xfId="55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2" fillId="0" borderId="0" xfId="55">
      <alignment/>
      <protection/>
    </xf>
    <xf numFmtId="0" fontId="6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21" xfId="55" applyFont="1" applyBorder="1">
      <alignment/>
      <protection/>
    </xf>
    <xf numFmtId="0" fontId="1" fillId="0" borderId="21" xfId="55" applyFont="1" applyBorder="1" applyAlignment="1">
      <alignment horizontal="right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>
      <alignment/>
      <protection/>
    </xf>
    <xf numFmtId="3" fontId="2" fillId="0" borderId="22" xfId="55" applyNumberFormat="1" applyFont="1" applyBorder="1" applyAlignment="1">
      <alignment horizontal="right"/>
      <protection/>
    </xf>
    <xf numFmtId="3" fontId="10" fillId="0" borderId="22" xfId="55" applyNumberFormat="1" applyFont="1" applyBorder="1" applyAlignment="1">
      <alignment horizontal="right"/>
      <protection/>
    </xf>
    <xf numFmtId="0" fontId="2" fillId="0" borderId="0" xfId="55" applyFont="1" applyAlignment="1">
      <alignment/>
      <protection/>
    </xf>
    <xf numFmtId="3" fontId="10" fillId="0" borderId="22" xfId="55" applyNumberFormat="1" applyFont="1" applyBorder="1" applyAlignment="1">
      <alignment/>
      <protection/>
    </xf>
    <xf numFmtId="3" fontId="10" fillId="0" borderId="23" xfId="55" applyNumberFormat="1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3" fontId="2" fillId="0" borderId="22" xfId="55" applyNumberFormat="1" applyFont="1" applyBorder="1" applyAlignment="1" quotePrefix="1">
      <alignment horizontal="right"/>
      <protection/>
    </xf>
    <xf numFmtId="3" fontId="10" fillId="0" borderId="0" xfId="55" applyNumberFormat="1" applyFont="1" applyBorder="1" applyAlignment="1">
      <alignment horizontal="right" vertical="justify" wrapText="1"/>
      <protection/>
    </xf>
    <xf numFmtId="3" fontId="10" fillId="0" borderId="22" xfId="55" applyNumberFormat="1" applyFont="1" applyBorder="1" applyAlignment="1" quotePrefix="1">
      <alignment horizontal="right" vertical="justify" wrapText="1"/>
      <protection/>
    </xf>
    <xf numFmtId="3" fontId="10" fillId="0" borderId="23" xfId="55" applyNumberFormat="1" applyFont="1" applyBorder="1" applyAlignment="1">
      <alignment horizontal="right" vertical="justify" wrapText="1"/>
      <protection/>
    </xf>
    <xf numFmtId="3" fontId="10" fillId="0" borderId="22" xfId="55" applyNumberFormat="1" applyFont="1" applyBorder="1" applyAlignment="1">
      <alignment horizontal="right" vertical="justify" wrapText="1"/>
      <protection/>
    </xf>
    <xf numFmtId="0" fontId="2" fillId="0" borderId="24" xfId="55" applyFont="1" applyBorder="1">
      <alignment/>
      <protection/>
    </xf>
    <xf numFmtId="3" fontId="10" fillId="0" borderId="24" xfId="55" applyNumberFormat="1" applyFont="1" applyBorder="1" applyAlignment="1">
      <alignment horizontal="right" vertical="justify" wrapText="1"/>
      <protection/>
    </xf>
    <xf numFmtId="3" fontId="10" fillId="0" borderId="25" xfId="55" applyNumberFormat="1" applyFont="1" applyBorder="1" applyAlignment="1">
      <alignment horizontal="right" vertical="justify" wrapText="1"/>
      <protection/>
    </xf>
    <xf numFmtId="3" fontId="10" fillId="0" borderId="26" xfId="55" applyNumberFormat="1" applyFont="1" applyBorder="1" applyAlignment="1">
      <alignment horizontal="right" vertical="justify" wrapText="1"/>
      <protection/>
    </xf>
    <xf numFmtId="3" fontId="10" fillId="0" borderId="25" xfId="55" applyNumberFormat="1" applyFont="1" applyBorder="1" applyAlignment="1">
      <alignment horizontal="right" wrapText="1"/>
      <protection/>
    </xf>
    <xf numFmtId="0" fontId="1" fillId="0" borderId="0" xfId="55" applyFont="1">
      <alignment/>
      <protection/>
    </xf>
    <xf numFmtId="3" fontId="1" fillId="0" borderId="22" xfId="55" applyNumberFormat="1" applyFont="1" applyBorder="1" applyAlignment="1">
      <alignment horizontal="right"/>
      <protection/>
    </xf>
    <xf numFmtId="3" fontId="1" fillId="0" borderId="23" xfId="55" applyNumberFormat="1" applyFont="1" applyBorder="1" applyAlignment="1">
      <alignment horizontal="right"/>
      <protection/>
    </xf>
    <xf numFmtId="49" fontId="1" fillId="0" borderId="0" xfId="55" applyNumberFormat="1" applyFont="1" applyBorder="1" applyAlignment="1">
      <alignment horizontal="right"/>
      <protection/>
    </xf>
    <xf numFmtId="49" fontId="1" fillId="0" borderId="26" xfId="55" applyNumberFormat="1" applyFont="1" applyBorder="1" applyAlignment="1">
      <alignment horizontal="right"/>
      <protection/>
    </xf>
    <xf numFmtId="3" fontId="2" fillId="0" borderId="23" xfId="55" applyNumberFormat="1" applyFont="1" applyBorder="1" applyAlignment="1">
      <alignment horizontal="center"/>
      <protection/>
    </xf>
    <xf numFmtId="3" fontId="1" fillId="0" borderId="0" xfId="55" applyNumberFormat="1" applyFont="1" applyBorder="1" applyAlignment="1">
      <alignment horizontal="right"/>
      <protection/>
    </xf>
    <xf numFmtId="3" fontId="2" fillId="0" borderId="23" xfId="55" applyNumberFormat="1" applyFont="1" applyBorder="1" applyAlignment="1">
      <alignment horizontal="right"/>
      <protection/>
    </xf>
    <xf numFmtId="3" fontId="2" fillId="0" borderId="23" xfId="55" applyNumberFormat="1" applyFont="1" applyBorder="1">
      <alignment/>
      <protection/>
    </xf>
    <xf numFmtId="0" fontId="2" fillId="0" borderId="0" xfId="54" applyFont="1" applyAlignment="1">
      <alignment horizontal="center" vertical="center"/>
      <protection/>
    </xf>
    <xf numFmtId="0" fontId="0" fillId="0" borderId="0" xfId="0" applyAlignment="1">
      <alignment/>
    </xf>
    <xf numFmtId="0" fontId="2" fillId="0" borderId="27" xfId="54" applyFont="1" applyBorder="1" applyAlignment="1">
      <alignment horizontal="center" vertical="center" textRotation="90"/>
      <protection/>
    </xf>
    <xf numFmtId="0" fontId="1" fillId="0" borderId="27" xfId="54" applyFont="1" applyBorder="1" applyAlignment="1">
      <alignment horizontal="center" vertical="center"/>
      <protection/>
    </xf>
    <xf numFmtId="0" fontId="2" fillId="0" borderId="27" xfId="54" applyFont="1" applyBorder="1" applyAlignment="1">
      <alignment wrapText="1"/>
      <protection/>
    </xf>
    <xf numFmtId="0" fontId="1" fillId="0" borderId="28" xfId="54" applyFont="1" applyBorder="1">
      <alignment/>
      <protection/>
    </xf>
    <xf numFmtId="3" fontId="1" fillId="0" borderId="29" xfId="54" applyNumberFormat="1" applyFont="1" applyBorder="1">
      <alignment/>
      <protection/>
    </xf>
    <xf numFmtId="0" fontId="2" fillId="0" borderId="22" xfId="54" applyFont="1" applyBorder="1">
      <alignment/>
      <protection/>
    </xf>
    <xf numFmtId="0" fontId="2" fillId="0" borderId="0" xfId="54" applyFont="1" applyBorder="1" applyAlignment="1">
      <alignment horizontal="left"/>
      <protection/>
    </xf>
    <xf numFmtId="3" fontId="2" fillId="0" borderId="30" xfId="54" applyNumberFormat="1" applyFont="1" applyBorder="1">
      <alignment/>
      <protection/>
    </xf>
    <xf numFmtId="0" fontId="1" fillId="0" borderId="0" xfId="54" applyFont="1" applyBorder="1" applyAlignment="1">
      <alignment horizontal="left"/>
      <protection/>
    </xf>
    <xf numFmtId="3" fontId="1" fillId="0" borderId="30" xfId="54" applyNumberFormat="1" applyFont="1" applyBorder="1">
      <alignment/>
      <protection/>
    </xf>
    <xf numFmtId="0" fontId="1" fillId="0" borderId="22" xfId="54" applyFont="1" applyBorder="1">
      <alignment/>
      <protection/>
    </xf>
    <xf numFmtId="0" fontId="2" fillId="0" borderId="0" xfId="54" applyFont="1" applyBorder="1">
      <alignment/>
      <protection/>
    </xf>
    <xf numFmtId="0" fontId="2" fillId="0" borderId="30" xfId="54" applyFont="1" applyBorder="1">
      <alignment/>
      <protection/>
    </xf>
    <xf numFmtId="0" fontId="1" fillId="33" borderId="31" xfId="54" applyFont="1" applyFill="1" applyBorder="1">
      <alignment/>
      <protection/>
    </xf>
    <xf numFmtId="0" fontId="1" fillId="33" borderId="21" xfId="54" applyFont="1" applyFill="1" applyBorder="1">
      <alignment/>
      <protection/>
    </xf>
    <xf numFmtId="3" fontId="1" fillId="33" borderId="32" xfId="54" applyNumberFormat="1" applyFont="1" applyFill="1" applyBorder="1">
      <alignment/>
      <protection/>
    </xf>
    <xf numFmtId="0" fontId="1" fillId="0" borderId="0" xfId="54" applyFont="1" applyBorder="1">
      <alignment/>
      <protection/>
    </xf>
    <xf numFmtId="0" fontId="1" fillId="0" borderId="22" xfId="54" applyFont="1" applyBorder="1" applyAlignment="1">
      <alignment horizontal="left"/>
      <protection/>
    </xf>
    <xf numFmtId="0" fontId="1" fillId="0" borderId="0" xfId="54" applyFont="1" applyBorder="1" applyAlignment="1">
      <alignment horizontal="justify"/>
      <protection/>
    </xf>
    <xf numFmtId="0" fontId="2" fillId="0" borderId="0" xfId="54" applyFont="1" applyBorder="1" applyAlignment="1">
      <alignment horizontal="justify"/>
      <protection/>
    </xf>
    <xf numFmtId="0" fontId="1" fillId="0" borderId="33" xfId="54" applyFont="1" applyBorder="1" applyAlignment="1">
      <alignment horizontal="center"/>
      <protection/>
    </xf>
    <xf numFmtId="0" fontId="1" fillId="0" borderId="22" xfId="54" applyFont="1" applyBorder="1" applyAlignment="1">
      <alignment horizontal="center"/>
      <protection/>
    </xf>
    <xf numFmtId="0" fontId="9" fillId="0" borderId="2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1" fillId="0" borderId="21" xfId="55" applyFont="1" applyBorder="1" applyAlignment="1">
      <alignment horizontal="right"/>
      <protection/>
    </xf>
    <xf numFmtId="0" fontId="1" fillId="0" borderId="31" xfId="55" applyFont="1" applyBorder="1" applyAlignment="1">
      <alignment horizontal="right"/>
      <protection/>
    </xf>
    <xf numFmtId="0" fontId="1" fillId="0" borderId="41" xfId="55" applyFont="1" applyBorder="1" applyAlignment="1">
      <alignment horizontal="center"/>
      <protection/>
    </xf>
    <xf numFmtId="0" fontId="1" fillId="0" borderId="31" xfId="55" applyFont="1" applyBorder="1" applyAlignment="1">
      <alignment horizontal="center"/>
      <protection/>
    </xf>
    <xf numFmtId="0" fontId="2" fillId="0" borderId="21" xfId="54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2" fillId="0" borderId="0" xfId="54" applyFont="1" applyAlignment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2010. évi költségvetés melléklete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2">
      <selection activeCell="K25" sqref="K25"/>
    </sheetView>
  </sheetViews>
  <sheetFormatPr defaultColWidth="9.140625" defaultRowHeight="12.75"/>
  <cols>
    <col min="1" max="1" width="4.28125" style="1" bestFit="1" customWidth="1"/>
    <col min="2" max="2" width="37.00390625" style="1" bestFit="1" customWidth="1"/>
    <col min="3" max="3" width="6.57421875" style="22" bestFit="1" customWidth="1"/>
    <col min="4" max="4" width="12.140625" style="22" customWidth="1"/>
    <col min="5" max="5" width="7.8515625" style="22" bestFit="1" customWidth="1"/>
    <col min="6" max="6" width="7.140625" style="22" bestFit="1" customWidth="1"/>
    <col min="7" max="7" width="8.421875" style="22" bestFit="1" customWidth="1"/>
    <col min="8" max="9" width="7.140625" style="22" bestFit="1" customWidth="1"/>
    <col min="10" max="10" width="7.140625" style="22" customWidth="1"/>
    <col min="11" max="11" width="7.28125" style="22" bestFit="1" customWidth="1"/>
    <col min="12" max="12" width="7.7109375" style="22" bestFit="1" customWidth="1"/>
    <col min="13" max="13" width="8.28125" style="22" bestFit="1" customWidth="1"/>
    <col min="14" max="15" width="7.00390625" style="22" bestFit="1" customWidth="1"/>
    <col min="16" max="16" width="7.00390625" style="22" customWidth="1"/>
    <col min="17" max="17" width="8.8515625" style="22" customWidth="1"/>
    <col min="18" max="16384" width="9.140625" style="22" customWidth="1"/>
  </cols>
  <sheetData>
    <row r="1" spans="1:17" s="1" customFormat="1" ht="15.75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1" customFormat="1" ht="15.75">
      <c r="A2" s="93" t="s">
        <v>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s="1" customFormat="1" ht="15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1" customFormat="1" ht="15.7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5" s="4" customFormat="1" ht="17.25" thickBot="1">
      <c r="A5" s="2"/>
      <c r="B5" s="2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3"/>
    </row>
    <row r="6" spans="1:17" s="1" customFormat="1" ht="22.5">
      <c r="A6" s="5" t="s">
        <v>2</v>
      </c>
      <c r="B6" s="92" t="s">
        <v>3</v>
      </c>
      <c r="C6" s="92"/>
      <c r="D6" s="92"/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7" t="s">
        <v>16</v>
      </c>
    </row>
    <row r="7" spans="1:17" s="4" customFormat="1" ht="15.75">
      <c r="A7" s="8"/>
      <c r="B7" s="87" t="s">
        <v>17</v>
      </c>
      <c r="C7" s="87"/>
      <c r="D7" s="8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s="1" customFormat="1" ht="15.75">
      <c r="A8" s="11" t="s">
        <v>18</v>
      </c>
      <c r="B8" s="80" t="s">
        <v>58</v>
      </c>
      <c r="C8" s="80"/>
      <c r="D8" s="80"/>
      <c r="E8" s="12">
        <v>1258</v>
      </c>
      <c r="F8" s="12">
        <v>1258</v>
      </c>
      <c r="G8" s="12">
        <v>1258</v>
      </c>
      <c r="H8" s="12">
        <v>1258</v>
      </c>
      <c r="I8" s="12">
        <v>1258</v>
      </c>
      <c r="J8" s="12">
        <v>1258</v>
      </c>
      <c r="K8" s="12">
        <v>1258</v>
      </c>
      <c r="L8" s="12">
        <v>1260</v>
      </c>
      <c r="M8" s="12">
        <v>1258</v>
      </c>
      <c r="N8" s="12">
        <v>1258</v>
      </c>
      <c r="O8" s="12">
        <v>1260</v>
      </c>
      <c r="P8" s="12">
        <v>1258</v>
      </c>
      <c r="Q8" s="14">
        <f>SUM(E8:P8)</f>
        <v>15100</v>
      </c>
    </row>
    <row r="9" spans="1:17" s="1" customFormat="1" ht="15.75">
      <c r="A9" s="11" t="s">
        <v>19</v>
      </c>
      <c r="B9" s="80" t="s">
        <v>60</v>
      </c>
      <c r="C9" s="80"/>
      <c r="D9" s="80"/>
      <c r="E9" s="12">
        <v>150</v>
      </c>
      <c r="F9" s="13">
        <v>520</v>
      </c>
      <c r="G9" s="13">
        <v>4235</v>
      </c>
      <c r="H9" s="13">
        <v>400</v>
      </c>
      <c r="I9" s="13">
        <v>245</v>
      </c>
      <c r="J9" s="13">
        <v>240</v>
      </c>
      <c r="K9" s="13">
        <v>200</v>
      </c>
      <c r="L9" s="13">
        <v>450</v>
      </c>
      <c r="M9" s="13">
        <v>4370</v>
      </c>
      <c r="N9" s="13">
        <v>500</v>
      </c>
      <c r="O9" s="13">
        <v>250</v>
      </c>
      <c r="P9" s="13">
        <v>100</v>
      </c>
      <c r="Q9" s="14">
        <f aca="true" t="shared" si="0" ref="Q9:Q28">SUM(E9:P9)</f>
        <v>11660</v>
      </c>
    </row>
    <row r="10" spans="1:17" s="1" customFormat="1" ht="15.75">
      <c r="A10" s="11" t="s">
        <v>20</v>
      </c>
      <c r="B10" s="80" t="s">
        <v>61</v>
      </c>
      <c r="C10" s="80"/>
      <c r="D10" s="80"/>
      <c r="E10" s="12">
        <v>50</v>
      </c>
      <c r="F10" s="13">
        <v>40</v>
      </c>
      <c r="G10" s="13">
        <v>115</v>
      </c>
      <c r="H10" s="13">
        <v>100</v>
      </c>
      <c r="I10" s="13">
        <v>100</v>
      </c>
      <c r="J10" s="13">
        <v>455</v>
      </c>
      <c r="K10" s="13">
        <v>150</v>
      </c>
      <c r="L10" s="13">
        <v>190</v>
      </c>
      <c r="M10" s="13">
        <v>550</v>
      </c>
      <c r="N10" s="13">
        <v>100</v>
      </c>
      <c r="O10" s="13">
        <v>120</v>
      </c>
      <c r="P10" s="13">
        <v>215</v>
      </c>
      <c r="Q10" s="14">
        <f t="shared" si="0"/>
        <v>2185</v>
      </c>
    </row>
    <row r="11" spans="1:17" s="1" customFormat="1" ht="15.75">
      <c r="A11" s="11" t="s">
        <v>21</v>
      </c>
      <c r="B11" s="80" t="s">
        <v>62</v>
      </c>
      <c r="C11" s="80"/>
      <c r="D11" s="80"/>
      <c r="E11" s="12">
        <v>0</v>
      </c>
      <c r="F11" s="13">
        <v>0</v>
      </c>
      <c r="G11" s="13">
        <v>5</v>
      </c>
      <c r="H11" s="13">
        <v>5</v>
      </c>
      <c r="I11" s="13">
        <v>5</v>
      </c>
      <c r="J11" s="13">
        <v>5</v>
      </c>
      <c r="K11" s="13">
        <v>5</v>
      </c>
      <c r="L11" s="13">
        <v>5</v>
      </c>
      <c r="M11" s="13">
        <v>0</v>
      </c>
      <c r="N11" s="13">
        <v>0</v>
      </c>
      <c r="O11" s="13">
        <v>0</v>
      </c>
      <c r="P11" s="13">
        <v>0</v>
      </c>
      <c r="Q11" s="14">
        <f t="shared" si="0"/>
        <v>30</v>
      </c>
    </row>
    <row r="12" spans="1:17" s="1" customFormat="1" ht="15.75">
      <c r="A12" s="11" t="s">
        <v>22</v>
      </c>
      <c r="B12" s="80" t="s">
        <v>63</v>
      </c>
      <c r="C12" s="80"/>
      <c r="D12" s="80"/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0"/>
        <v>0</v>
      </c>
    </row>
    <row r="13" spans="1:17" s="1" customFormat="1" ht="15.75">
      <c r="A13" s="11" t="s">
        <v>23</v>
      </c>
      <c r="B13" s="80" t="s">
        <v>64</v>
      </c>
      <c r="C13" s="80"/>
      <c r="D13" s="80"/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14000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0"/>
        <v>14000</v>
      </c>
    </row>
    <row r="14" spans="1:17" s="1" customFormat="1" ht="15.75">
      <c r="A14" s="11" t="s">
        <v>24</v>
      </c>
      <c r="B14" s="80" t="s">
        <v>65</v>
      </c>
      <c r="C14" s="80"/>
      <c r="D14" s="80"/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0"/>
        <v>0</v>
      </c>
    </row>
    <row r="15" spans="1:17" s="4" customFormat="1" ht="15.75">
      <c r="A15" s="15" t="s">
        <v>25</v>
      </c>
      <c r="B15" s="81" t="s">
        <v>66</v>
      </c>
      <c r="C15" s="81"/>
      <c r="D15" s="81"/>
      <c r="E15" s="13">
        <v>9895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0"/>
        <v>9895</v>
      </c>
    </row>
    <row r="16" spans="1:17" s="4" customFormat="1" ht="15.75">
      <c r="A16" s="15"/>
      <c r="B16" s="88"/>
      <c r="C16" s="89"/>
      <c r="D16" s="90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0"/>
        <v>0</v>
      </c>
    </row>
    <row r="17" spans="1:17" s="1" customFormat="1" ht="15.75">
      <c r="A17" s="16" t="s">
        <v>26</v>
      </c>
      <c r="B17" s="86" t="s">
        <v>57</v>
      </c>
      <c r="C17" s="86"/>
      <c r="D17" s="86"/>
      <c r="E17" s="17">
        <f aca="true" t="shared" si="1" ref="E17:P17">SUM(E8:E16)</f>
        <v>11353</v>
      </c>
      <c r="F17" s="17">
        <f t="shared" si="1"/>
        <v>1818</v>
      </c>
      <c r="G17" s="17">
        <f t="shared" si="1"/>
        <v>5613</v>
      </c>
      <c r="H17" s="17">
        <f t="shared" si="1"/>
        <v>1763</v>
      </c>
      <c r="I17" s="17">
        <f t="shared" si="1"/>
        <v>1608</v>
      </c>
      <c r="J17" s="17">
        <f t="shared" si="1"/>
        <v>1958</v>
      </c>
      <c r="K17" s="17">
        <f t="shared" si="1"/>
        <v>15613</v>
      </c>
      <c r="L17" s="17">
        <f t="shared" si="1"/>
        <v>1905</v>
      </c>
      <c r="M17" s="17">
        <f t="shared" si="1"/>
        <v>6178</v>
      </c>
      <c r="N17" s="17">
        <f t="shared" si="1"/>
        <v>1858</v>
      </c>
      <c r="O17" s="17">
        <f t="shared" si="1"/>
        <v>1630</v>
      </c>
      <c r="P17" s="17">
        <f t="shared" si="1"/>
        <v>1573</v>
      </c>
      <c r="Q17" s="18">
        <f t="shared" si="0"/>
        <v>52870</v>
      </c>
    </row>
    <row r="18" spans="1:17" s="1" customFormat="1" ht="15.75">
      <c r="A18" s="8"/>
      <c r="B18" s="87" t="s">
        <v>27</v>
      </c>
      <c r="C18" s="87"/>
      <c r="D18" s="87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0"/>
        <v>0</v>
      </c>
    </row>
    <row r="19" spans="1:17" s="1" customFormat="1" ht="15.75">
      <c r="A19" s="11">
        <v>10</v>
      </c>
      <c r="B19" s="83" t="s">
        <v>67</v>
      </c>
      <c r="C19" s="84"/>
      <c r="D19" s="85"/>
      <c r="E19" s="12">
        <v>898</v>
      </c>
      <c r="F19" s="12">
        <v>898</v>
      </c>
      <c r="G19" s="12">
        <v>898</v>
      </c>
      <c r="H19" s="12">
        <v>897</v>
      </c>
      <c r="I19" s="12">
        <v>898</v>
      </c>
      <c r="J19" s="12">
        <v>897</v>
      </c>
      <c r="K19" s="12">
        <v>898</v>
      </c>
      <c r="L19" s="12">
        <v>897</v>
      </c>
      <c r="M19" s="12">
        <v>898</v>
      </c>
      <c r="N19" s="12">
        <v>897</v>
      </c>
      <c r="O19" s="12">
        <v>898</v>
      </c>
      <c r="P19" s="12">
        <v>898</v>
      </c>
      <c r="Q19" s="14">
        <f t="shared" si="0"/>
        <v>10772</v>
      </c>
    </row>
    <row r="20" spans="1:17" s="1" customFormat="1" ht="15.75">
      <c r="A20" s="11" t="s">
        <v>28</v>
      </c>
      <c r="B20" s="83" t="s">
        <v>68</v>
      </c>
      <c r="C20" s="84"/>
      <c r="D20" s="85"/>
      <c r="E20" s="12">
        <v>210</v>
      </c>
      <c r="F20" s="12">
        <v>209</v>
      </c>
      <c r="G20" s="12">
        <v>210</v>
      </c>
      <c r="H20" s="12">
        <v>209</v>
      </c>
      <c r="I20" s="12">
        <v>210</v>
      </c>
      <c r="J20" s="12">
        <v>209</v>
      </c>
      <c r="K20" s="12">
        <v>210</v>
      </c>
      <c r="L20" s="12">
        <v>209</v>
      </c>
      <c r="M20" s="12">
        <v>210</v>
      </c>
      <c r="N20" s="12">
        <v>210</v>
      </c>
      <c r="O20" s="12">
        <v>210</v>
      </c>
      <c r="P20" s="12">
        <v>210</v>
      </c>
      <c r="Q20" s="14">
        <f t="shared" si="0"/>
        <v>2516</v>
      </c>
    </row>
    <row r="21" spans="1:17" s="1" customFormat="1" ht="15.75">
      <c r="A21" s="11" t="s">
        <v>29</v>
      </c>
      <c r="B21" s="83" t="s">
        <v>69</v>
      </c>
      <c r="C21" s="84"/>
      <c r="D21" s="85"/>
      <c r="E21" s="12">
        <v>913</v>
      </c>
      <c r="F21" s="12">
        <v>912</v>
      </c>
      <c r="G21" s="12">
        <v>913</v>
      </c>
      <c r="H21" s="12">
        <v>912</v>
      </c>
      <c r="I21" s="12">
        <v>913</v>
      </c>
      <c r="J21" s="12">
        <v>912</v>
      </c>
      <c r="K21" s="12">
        <v>913</v>
      </c>
      <c r="L21" s="12">
        <v>912</v>
      </c>
      <c r="M21" s="12">
        <v>913</v>
      </c>
      <c r="N21" s="12">
        <v>913</v>
      </c>
      <c r="O21" s="12">
        <v>913</v>
      </c>
      <c r="P21" s="12">
        <v>913</v>
      </c>
      <c r="Q21" s="14">
        <f t="shared" si="0"/>
        <v>10952</v>
      </c>
    </row>
    <row r="22" spans="1:17" s="1" customFormat="1" ht="15.75">
      <c r="A22" s="11" t="s">
        <v>30</v>
      </c>
      <c r="B22" s="83" t="s">
        <v>70</v>
      </c>
      <c r="C22" s="84"/>
      <c r="D22" s="85"/>
      <c r="E22" s="12">
        <v>65</v>
      </c>
      <c r="F22" s="13">
        <v>65</v>
      </c>
      <c r="G22" s="13">
        <v>65</v>
      </c>
      <c r="H22" s="13">
        <v>65</v>
      </c>
      <c r="I22" s="13">
        <v>65</v>
      </c>
      <c r="J22" s="13">
        <v>65</v>
      </c>
      <c r="K22" s="13">
        <v>65</v>
      </c>
      <c r="L22" s="13">
        <v>90</v>
      </c>
      <c r="M22" s="13">
        <v>66</v>
      </c>
      <c r="N22" s="13">
        <v>91</v>
      </c>
      <c r="O22" s="13">
        <v>66</v>
      </c>
      <c r="P22" s="13">
        <v>66</v>
      </c>
      <c r="Q22" s="14">
        <f t="shared" si="0"/>
        <v>834</v>
      </c>
    </row>
    <row r="23" spans="1:17" s="1" customFormat="1" ht="15.75">
      <c r="A23" s="11" t="s">
        <v>31</v>
      </c>
      <c r="B23" s="83" t="s">
        <v>71</v>
      </c>
      <c r="C23" s="84"/>
      <c r="D23" s="85"/>
      <c r="E23" s="12">
        <v>943</v>
      </c>
      <c r="F23" s="13">
        <v>996</v>
      </c>
      <c r="G23" s="13">
        <v>1043</v>
      </c>
      <c r="H23" s="13">
        <v>933</v>
      </c>
      <c r="I23" s="13">
        <v>933</v>
      </c>
      <c r="J23" s="13">
        <v>933</v>
      </c>
      <c r="K23" s="13">
        <v>933</v>
      </c>
      <c r="L23" s="13">
        <v>1123</v>
      </c>
      <c r="M23" s="13">
        <v>933</v>
      </c>
      <c r="N23" s="13">
        <v>958</v>
      </c>
      <c r="O23" s="13">
        <v>932</v>
      </c>
      <c r="P23" s="13">
        <v>1010</v>
      </c>
      <c r="Q23" s="14">
        <f t="shared" si="0"/>
        <v>11670</v>
      </c>
    </row>
    <row r="24" spans="1:17" s="1" customFormat="1" ht="15.75">
      <c r="A24" s="11" t="s">
        <v>32</v>
      </c>
      <c r="B24" s="80" t="s">
        <v>72</v>
      </c>
      <c r="C24" s="80"/>
      <c r="D24" s="80"/>
      <c r="E24" s="12"/>
      <c r="F24" s="13">
        <v>0</v>
      </c>
      <c r="G24" s="13">
        <v>0</v>
      </c>
      <c r="H24" s="13"/>
      <c r="I24" s="13">
        <v>0</v>
      </c>
      <c r="J24" s="13">
        <v>200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0"/>
        <v>200</v>
      </c>
    </row>
    <row r="25" spans="1:17" s="1" customFormat="1" ht="15.75">
      <c r="A25" s="11" t="s">
        <v>33</v>
      </c>
      <c r="B25" s="80" t="s">
        <v>73</v>
      </c>
      <c r="C25" s="80"/>
      <c r="D25" s="80"/>
      <c r="E25" s="12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7250</v>
      </c>
      <c r="L25" s="13">
        <v>7250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14500</v>
      </c>
    </row>
    <row r="26" spans="1:17" s="1" customFormat="1" ht="15.75">
      <c r="A26" s="11" t="s">
        <v>34</v>
      </c>
      <c r="B26" s="80" t="s">
        <v>74</v>
      </c>
      <c r="C26" s="80"/>
      <c r="D26" s="80"/>
      <c r="E26" s="12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26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26</v>
      </c>
    </row>
    <row r="27" spans="1:17" s="1" customFormat="1" ht="15.75">
      <c r="A27" s="15" t="s">
        <v>35</v>
      </c>
      <c r="B27" s="81" t="s">
        <v>75</v>
      </c>
      <c r="C27" s="81"/>
      <c r="D27" s="81"/>
      <c r="E27" s="13">
        <v>117</v>
      </c>
      <c r="F27" s="13">
        <v>117</v>
      </c>
      <c r="G27" s="13">
        <v>116</v>
      </c>
      <c r="H27" s="13">
        <v>117</v>
      </c>
      <c r="I27" s="13">
        <v>116</v>
      </c>
      <c r="J27" s="13">
        <v>117</v>
      </c>
      <c r="K27" s="13">
        <v>116</v>
      </c>
      <c r="L27" s="13">
        <v>117</v>
      </c>
      <c r="M27" s="13">
        <v>116</v>
      </c>
      <c r="N27" s="13">
        <v>117</v>
      </c>
      <c r="O27" s="13">
        <v>117</v>
      </c>
      <c r="P27" s="13">
        <v>117</v>
      </c>
      <c r="Q27" s="14">
        <f t="shared" si="0"/>
        <v>1400</v>
      </c>
    </row>
    <row r="28" spans="1:17" s="4" customFormat="1" ht="16.5" thickBot="1">
      <c r="A28" s="19" t="s">
        <v>36</v>
      </c>
      <c r="B28" s="82" t="s">
        <v>37</v>
      </c>
      <c r="C28" s="82"/>
      <c r="D28" s="82"/>
      <c r="E28" s="20">
        <f>SUM(E19:E27)</f>
        <v>3146</v>
      </c>
      <c r="F28" s="20">
        <f aca="true" t="shared" si="2" ref="F28:P28">SUM(F19:F27)</f>
        <v>3197</v>
      </c>
      <c r="G28" s="20">
        <f t="shared" si="2"/>
        <v>3245</v>
      </c>
      <c r="H28" s="20">
        <f t="shared" si="2"/>
        <v>3133</v>
      </c>
      <c r="I28" s="20">
        <f t="shared" si="2"/>
        <v>3135</v>
      </c>
      <c r="J28" s="20">
        <f t="shared" si="2"/>
        <v>3333</v>
      </c>
      <c r="K28" s="20">
        <f t="shared" si="2"/>
        <v>10411</v>
      </c>
      <c r="L28" s="20">
        <f t="shared" si="2"/>
        <v>10598</v>
      </c>
      <c r="M28" s="20">
        <f t="shared" si="2"/>
        <v>3136</v>
      </c>
      <c r="N28" s="20">
        <f t="shared" si="2"/>
        <v>3186</v>
      </c>
      <c r="O28" s="20">
        <f t="shared" si="2"/>
        <v>3136</v>
      </c>
      <c r="P28" s="20">
        <f t="shared" si="2"/>
        <v>3214</v>
      </c>
      <c r="Q28" s="21">
        <f t="shared" si="0"/>
        <v>52870</v>
      </c>
    </row>
    <row r="41" ht="15.75">
      <c r="L41" s="23"/>
    </row>
  </sheetData>
  <sheetProtection/>
  <mergeCells count="28">
    <mergeCell ref="A1:Q1"/>
    <mergeCell ref="A2:Q2"/>
    <mergeCell ref="A3:Q3"/>
    <mergeCell ref="A4:Q4"/>
    <mergeCell ref="B9:D9"/>
    <mergeCell ref="B10:D10"/>
    <mergeCell ref="B11:D11"/>
    <mergeCell ref="B12:D12"/>
    <mergeCell ref="C5:N5"/>
    <mergeCell ref="B6:D6"/>
    <mergeCell ref="B7:D7"/>
    <mergeCell ref="B8:D8"/>
    <mergeCell ref="B17:D17"/>
    <mergeCell ref="B18:D18"/>
    <mergeCell ref="B19:D19"/>
    <mergeCell ref="B20:D20"/>
    <mergeCell ref="B13:D13"/>
    <mergeCell ref="B14:D14"/>
    <mergeCell ref="B15:D15"/>
    <mergeCell ref="B16:D16"/>
    <mergeCell ref="B25:D25"/>
    <mergeCell ref="B26:D26"/>
    <mergeCell ref="B27:D27"/>
    <mergeCell ref="B28:D28"/>
    <mergeCell ref="B21:D21"/>
    <mergeCell ref="B22:D22"/>
    <mergeCell ref="B23:D23"/>
    <mergeCell ref="B24:D2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5.28125" style="22" bestFit="1" customWidth="1"/>
    <col min="2" max="2" width="13.7109375" style="22" customWidth="1"/>
    <col min="3" max="4" width="23.28125" style="22" customWidth="1"/>
    <col min="5" max="5" width="24.7109375" style="22" customWidth="1"/>
    <col min="6" max="6" width="20.00390625" style="22" customWidth="1"/>
    <col min="7" max="16384" width="9.140625" style="22" customWidth="1"/>
  </cols>
  <sheetData>
    <row r="1" spans="1:6" s="1" customFormat="1" ht="20.25" customHeight="1">
      <c r="A1" s="93" t="s">
        <v>53</v>
      </c>
      <c r="B1" s="93"/>
      <c r="C1" s="93"/>
      <c r="D1" s="93"/>
      <c r="E1" s="93"/>
      <c r="F1" s="93"/>
    </row>
    <row r="2" spans="1:6" s="1" customFormat="1" ht="21.75" customHeight="1">
      <c r="A2" s="93" t="s">
        <v>76</v>
      </c>
      <c r="B2" s="93"/>
      <c r="C2" s="93"/>
      <c r="D2" s="93"/>
      <c r="E2" s="93"/>
      <c r="F2" s="93"/>
    </row>
    <row r="3" spans="1:6" s="1" customFormat="1" ht="15.75">
      <c r="A3" s="24"/>
      <c r="B3" s="24"/>
      <c r="C3" s="24"/>
      <c r="D3" s="24"/>
      <c r="E3" s="24"/>
      <c r="F3" s="24"/>
    </row>
    <row r="4" spans="1:6" s="1" customFormat="1" ht="15.75">
      <c r="A4" s="25" t="s">
        <v>3</v>
      </c>
      <c r="B4" s="94" t="s">
        <v>38</v>
      </c>
      <c r="C4" s="95"/>
      <c r="D4" s="96" t="s">
        <v>39</v>
      </c>
      <c r="E4" s="97"/>
      <c r="F4" s="26" t="s">
        <v>40</v>
      </c>
    </row>
    <row r="5" spans="1:6" s="1" customFormat="1" ht="15.75">
      <c r="A5" s="27" t="s">
        <v>41</v>
      </c>
      <c r="B5" s="28"/>
      <c r="C5" s="31" t="s">
        <v>77</v>
      </c>
      <c r="D5" s="52"/>
      <c r="E5" s="31">
        <v>1572</v>
      </c>
      <c r="F5" s="53">
        <f>SUM(C5+E5)</f>
        <v>1652</v>
      </c>
    </row>
    <row r="6" spans="1:6" s="1" customFormat="1" ht="15.75">
      <c r="A6" s="30"/>
      <c r="B6" s="29"/>
      <c r="C6" s="48"/>
      <c r="D6" s="49"/>
      <c r="E6" s="48"/>
      <c r="F6" s="53"/>
    </row>
    <row r="7" spans="1:6" s="1" customFormat="1" ht="15.75">
      <c r="A7" s="1" t="s">
        <v>43</v>
      </c>
      <c r="B7" s="27"/>
      <c r="C7" s="31" t="s">
        <v>78</v>
      </c>
      <c r="D7" s="54"/>
      <c r="E7" s="31">
        <v>955</v>
      </c>
      <c r="F7" s="53">
        <f>SUM(C7+E7)</f>
        <v>1117</v>
      </c>
    </row>
    <row r="8" spans="2:6" s="1" customFormat="1" ht="15.75">
      <c r="B8" s="27"/>
      <c r="C8" s="31"/>
      <c r="D8" s="54"/>
      <c r="E8" s="32"/>
      <c r="F8" s="53"/>
    </row>
    <row r="9" spans="1:6" s="1" customFormat="1" ht="15.75">
      <c r="A9" s="33" t="s">
        <v>44</v>
      </c>
      <c r="B9" s="27"/>
      <c r="C9" s="31" t="s">
        <v>46</v>
      </c>
      <c r="D9" s="54"/>
      <c r="E9" s="31">
        <v>0</v>
      </c>
      <c r="F9" s="53">
        <f>SUM(C9+E9)</f>
        <v>0</v>
      </c>
    </row>
    <row r="10" spans="1:6" s="1" customFormat="1" ht="15.75">
      <c r="A10" s="33"/>
      <c r="B10" s="27"/>
      <c r="C10" s="34"/>
      <c r="D10" s="35"/>
      <c r="E10" s="34"/>
      <c r="F10" s="53"/>
    </row>
    <row r="11" spans="1:6" s="1" customFormat="1" ht="15.75">
      <c r="A11" s="33" t="s">
        <v>45</v>
      </c>
      <c r="B11" s="36"/>
      <c r="C11" s="31" t="s">
        <v>46</v>
      </c>
      <c r="D11" s="54"/>
      <c r="E11" s="31" t="s">
        <v>46</v>
      </c>
      <c r="F11" s="53">
        <f>SUM(C11+E11)</f>
        <v>0</v>
      </c>
    </row>
    <row r="12" spans="1:6" s="1" customFormat="1" ht="15.75">
      <c r="A12" s="33"/>
      <c r="B12" s="36"/>
      <c r="C12" s="31"/>
      <c r="D12" s="54"/>
      <c r="E12" s="31"/>
      <c r="F12" s="53"/>
    </row>
    <row r="13" spans="1:6" s="1" customFormat="1" ht="15.75">
      <c r="A13" s="1" t="s">
        <v>47</v>
      </c>
      <c r="B13" s="27"/>
      <c r="C13" s="31" t="s">
        <v>46</v>
      </c>
      <c r="D13" s="54"/>
      <c r="E13" s="31" t="s">
        <v>54</v>
      </c>
      <c r="F13" s="53">
        <f>SUM(C13+E13)</f>
        <v>3</v>
      </c>
    </row>
    <row r="14" spans="2:6" s="1" customFormat="1" ht="15.75">
      <c r="B14" s="27"/>
      <c r="C14" s="31"/>
      <c r="D14" s="54"/>
      <c r="E14" s="31"/>
      <c r="F14" s="53"/>
    </row>
    <row r="15" spans="1:6" s="1" customFormat="1" ht="15.75">
      <c r="A15" s="1" t="s">
        <v>48</v>
      </c>
      <c r="B15" s="27"/>
      <c r="C15" s="37">
        <v>20</v>
      </c>
      <c r="D15" s="55">
        <v>66</v>
      </c>
      <c r="E15" s="31">
        <v>8</v>
      </c>
      <c r="F15" s="53">
        <f>SUM(C15+E15)</f>
        <v>28</v>
      </c>
    </row>
    <row r="16" spans="1:6" s="1" customFormat="1" ht="55.5" customHeight="1">
      <c r="A16" s="27"/>
      <c r="B16" s="38"/>
      <c r="C16" s="39" t="s">
        <v>42</v>
      </c>
      <c r="D16" s="40" t="s">
        <v>49</v>
      </c>
      <c r="E16" s="41" t="s">
        <v>50</v>
      </c>
      <c r="F16" s="50" t="s">
        <v>46</v>
      </c>
    </row>
    <row r="17" spans="1:6" s="1" customFormat="1" ht="16.5" thickBot="1">
      <c r="A17" s="42" t="s">
        <v>51</v>
      </c>
      <c r="B17" s="43" t="s">
        <v>52</v>
      </c>
      <c r="C17" s="44">
        <v>13</v>
      </c>
      <c r="D17" s="45"/>
      <c r="E17" s="46" t="s">
        <v>52</v>
      </c>
      <c r="F17" s="51" t="s">
        <v>55</v>
      </c>
    </row>
    <row r="18" spans="1:6" s="1" customFormat="1" ht="16.5" thickTop="1">
      <c r="A18" s="47" t="s">
        <v>40</v>
      </c>
      <c r="B18" s="30"/>
      <c r="C18" s="48">
        <f>SUM(C5+C7+C9+C11+C13+C15+C17)</f>
        <v>275</v>
      </c>
      <c r="D18" s="49">
        <f>SUM(D7:D17)</f>
        <v>66</v>
      </c>
      <c r="E18" s="53">
        <f>SUM(E5+E7+E9+E11+E13+E15)</f>
        <v>2538</v>
      </c>
      <c r="F18" s="53" t="s">
        <v>56</v>
      </c>
    </row>
  </sheetData>
  <sheetProtection/>
  <mergeCells count="4">
    <mergeCell ref="A1:F1"/>
    <mergeCell ref="A2:F2"/>
    <mergeCell ref="B4:C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53.00390625" style="0" customWidth="1"/>
    <col min="3" max="3" width="13.140625" style="0" customWidth="1"/>
    <col min="4" max="4" width="14.28125" style="0" customWidth="1"/>
    <col min="5" max="5" width="13.28125" style="0" customWidth="1"/>
    <col min="6" max="6" width="11.7109375" style="0" customWidth="1"/>
  </cols>
  <sheetData>
    <row r="4" spans="1:7" ht="15.75">
      <c r="A4" s="100" t="s">
        <v>128</v>
      </c>
      <c r="B4" s="100"/>
      <c r="C4" s="100"/>
      <c r="D4" s="101"/>
      <c r="E4" s="101"/>
      <c r="F4" s="101"/>
      <c r="G4" s="101"/>
    </row>
    <row r="5" spans="1:7" ht="15.75">
      <c r="A5" s="100" t="s">
        <v>129</v>
      </c>
      <c r="B5" s="100"/>
      <c r="C5" s="100"/>
      <c r="D5" s="101"/>
      <c r="E5" s="101"/>
      <c r="F5" s="101"/>
      <c r="G5" s="101"/>
    </row>
    <row r="6" spans="1:7" ht="15.75">
      <c r="A6" s="56"/>
      <c r="B6" s="56"/>
      <c r="C6" s="56"/>
      <c r="D6" s="57"/>
      <c r="E6" s="57"/>
      <c r="F6" s="57"/>
      <c r="G6" s="57"/>
    </row>
    <row r="7" spans="1:6" ht="15.75">
      <c r="A7" s="98" t="s">
        <v>79</v>
      </c>
      <c r="B7" s="99"/>
      <c r="C7" s="99"/>
      <c r="D7" s="99"/>
      <c r="E7" s="99"/>
      <c r="F7" s="99"/>
    </row>
    <row r="8" spans="1:6" ht="42">
      <c r="A8" s="58" t="s">
        <v>80</v>
      </c>
      <c r="B8" s="59" t="s">
        <v>81</v>
      </c>
      <c r="C8" s="60" t="s">
        <v>82</v>
      </c>
      <c r="D8" s="60" t="s">
        <v>83</v>
      </c>
      <c r="E8" s="60" t="s">
        <v>84</v>
      </c>
      <c r="F8" s="60" t="s">
        <v>85</v>
      </c>
    </row>
    <row r="9" spans="1:6" ht="15.75">
      <c r="A9" s="78"/>
      <c r="B9" s="61" t="s">
        <v>86</v>
      </c>
      <c r="C9" s="62">
        <f>SUM(C10+C11+C12+C13)</f>
        <v>28975</v>
      </c>
      <c r="D9" s="62">
        <f>SUM(D10+D11+D12+D13)</f>
        <v>29085</v>
      </c>
      <c r="E9" s="62">
        <f>SUM(E10+E11+E12+E13)</f>
        <v>29237</v>
      </c>
      <c r="F9" s="62">
        <f>SUM(F10+F11+F12+F13)</f>
        <v>29390</v>
      </c>
    </row>
    <row r="10" spans="1:6" ht="15.75">
      <c r="A10" s="63" t="s">
        <v>87</v>
      </c>
      <c r="B10" s="64" t="s">
        <v>88</v>
      </c>
      <c r="C10" s="65">
        <v>15100</v>
      </c>
      <c r="D10" s="65">
        <v>15150</v>
      </c>
      <c r="E10" s="65">
        <v>15200</v>
      </c>
      <c r="F10" s="65">
        <v>15250</v>
      </c>
    </row>
    <row r="11" spans="1:6" ht="15.75">
      <c r="A11" s="63" t="s">
        <v>89</v>
      </c>
      <c r="B11" s="64" t="s">
        <v>90</v>
      </c>
      <c r="C11" s="65">
        <v>11660</v>
      </c>
      <c r="D11" s="65">
        <v>11700</v>
      </c>
      <c r="E11" s="65">
        <v>11750</v>
      </c>
      <c r="F11" s="65">
        <v>11800</v>
      </c>
    </row>
    <row r="12" spans="1:6" ht="15.75">
      <c r="A12" s="63" t="s">
        <v>91</v>
      </c>
      <c r="B12" s="64" t="s">
        <v>92</v>
      </c>
      <c r="C12" s="65">
        <v>2185</v>
      </c>
      <c r="D12" s="65">
        <v>2200</v>
      </c>
      <c r="E12" s="65">
        <v>2250</v>
      </c>
      <c r="F12" s="65">
        <v>2300</v>
      </c>
    </row>
    <row r="13" spans="1:6" ht="15.75">
      <c r="A13" s="63" t="s">
        <v>93</v>
      </c>
      <c r="B13" s="64" t="s">
        <v>94</v>
      </c>
      <c r="C13" s="65">
        <v>30</v>
      </c>
      <c r="D13" s="65">
        <v>35</v>
      </c>
      <c r="E13" s="65">
        <v>37</v>
      </c>
      <c r="F13" s="65">
        <v>40</v>
      </c>
    </row>
    <row r="14" spans="1:6" ht="15.75">
      <c r="A14" s="63"/>
      <c r="B14" s="64"/>
      <c r="C14" s="65"/>
      <c r="D14" s="65"/>
      <c r="E14" s="65"/>
      <c r="F14" s="65"/>
    </row>
    <row r="15" spans="1:6" ht="15.75">
      <c r="A15" s="63"/>
      <c r="B15" s="66" t="s">
        <v>95</v>
      </c>
      <c r="C15" s="67">
        <f>SUM(C17:C19)</f>
        <v>14000</v>
      </c>
      <c r="D15" s="67">
        <f>SUM(D17:D19)</f>
        <v>0</v>
      </c>
      <c r="E15" s="67">
        <f>SUM(E17:E19)</f>
        <v>0</v>
      </c>
      <c r="F15" s="67">
        <f>SUM(F17:F19)</f>
        <v>0</v>
      </c>
    </row>
    <row r="16" spans="1:6" ht="15.75">
      <c r="A16" s="79"/>
      <c r="B16" s="64"/>
      <c r="C16" s="65"/>
      <c r="D16" s="65"/>
      <c r="E16" s="65"/>
      <c r="F16" s="65"/>
    </row>
    <row r="17" spans="1:6" ht="15.75">
      <c r="A17" s="63" t="s">
        <v>98</v>
      </c>
      <c r="B17" s="64" t="s">
        <v>99</v>
      </c>
      <c r="C17" s="65">
        <v>0</v>
      </c>
      <c r="D17" s="65">
        <v>0</v>
      </c>
      <c r="E17" s="65">
        <v>0</v>
      </c>
      <c r="F17" s="65">
        <v>0</v>
      </c>
    </row>
    <row r="18" spans="1:6" ht="15.75">
      <c r="A18" s="63" t="s">
        <v>100</v>
      </c>
      <c r="B18" s="64" t="s">
        <v>101</v>
      </c>
      <c r="C18" s="65">
        <v>14000</v>
      </c>
      <c r="D18" s="65">
        <v>0</v>
      </c>
      <c r="E18" s="65">
        <v>0</v>
      </c>
      <c r="F18" s="65">
        <v>0</v>
      </c>
    </row>
    <row r="19" spans="1:6" ht="15.75">
      <c r="A19" s="63" t="s">
        <v>102</v>
      </c>
      <c r="B19" s="64" t="s">
        <v>103</v>
      </c>
      <c r="C19" s="65">
        <v>0</v>
      </c>
      <c r="D19" s="65">
        <v>0</v>
      </c>
      <c r="E19" s="65">
        <v>0</v>
      </c>
      <c r="F19" s="65">
        <v>0</v>
      </c>
    </row>
    <row r="20" spans="1:6" ht="15.75">
      <c r="A20" s="68"/>
      <c r="B20" s="66"/>
      <c r="C20" s="67"/>
      <c r="D20" s="67"/>
      <c r="E20" s="67"/>
      <c r="F20" s="67"/>
    </row>
    <row r="21" spans="1:6" ht="15.75">
      <c r="A21" s="68" t="s">
        <v>104</v>
      </c>
      <c r="B21" s="66" t="s">
        <v>105</v>
      </c>
      <c r="C21" s="67">
        <v>9895</v>
      </c>
      <c r="D21" s="67">
        <v>9900</v>
      </c>
      <c r="E21" s="67">
        <v>9920</v>
      </c>
      <c r="F21" s="67">
        <v>9950</v>
      </c>
    </row>
    <row r="22" spans="1:6" ht="15.75">
      <c r="A22" s="63"/>
      <c r="B22" s="69"/>
      <c r="C22" s="70"/>
      <c r="D22" s="70"/>
      <c r="E22" s="70"/>
      <c r="F22" s="70"/>
    </row>
    <row r="23" spans="1:6" ht="15.75">
      <c r="A23" s="71" t="s">
        <v>106</v>
      </c>
      <c r="B23" s="72" t="s">
        <v>96</v>
      </c>
      <c r="C23" s="73">
        <f>SUM(C9+C15+C21)</f>
        <v>52870</v>
      </c>
      <c r="D23" s="73">
        <f>SUM(D9+D15+D21)</f>
        <v>38985</v>
      </c>
      <c r="E23" s="73">
        <f>SUM(E9+E15+E21)</f>
        <v>39157</v>
      </c>
      <c r="F23" s="73">
        <f>SUM(F9+F15+F21)</f>
        <v>39340</v>
      </c>
    </row>
    <row r="24" spans="1:6" ht="15.75">
      <c r="A24" s="68"/>
      <c r="B24" s="74"/>
      <c r="C24" s="67"/>
      <c r="D24" s="67"/>
      <c r="E24" s="67"/>
      <c r="F24" s="67"/>
    </row>
    <row r="25" spans="1:6" ht="15.75">
      <c r="A25" s="75"/>
      <c r="B25" s="76" t="s">
        <v>97</v>
      </c>
      <c r="C25" s="67">
        <f>SUM(C26:C30)</f>
        <v>36744</v>
      </c>
      <c r="D25" s="67">
        <f>SUM(D26:D30)</f>
        <v>36880</v>
      </c>
      <c r="E25" s="67">
        <f>SUM(E26:E30)</f>
        <v>36960</v>
      </c>
      <c r="F25" s="67">
        <f>SUM(F26:F30)</f>
        <v>37050</v>
      </c>
    </row>
    <row r="26" spans="1:6" ht="15.75">
      <c r="A26" s="63" t="s">
        <v>108</v>
      </c>
      <c r="B26" s="77" t="s">
        <v>109</v>
      </c>
      <c r="C26" s="65">
        <v>10772</v>
      </c>
      <c r="D26" s="65">
        <v>10780</v>
      </c>
      <c r="E26" s="65">
        <v>10780</v>
      </c>
      <c r="F26" s="65">
        <v>10780</v>
      </c>
    </row>
    <row r="27" spans="1:6" ht="15.75">
      <c r="A27" s="63" t="s">
        <v>110</v>
      </c>
      <c r="B27" s="69" t="s">
        <v>111</v>
      </c>
      <c r="C27" s="65">
        <v>2516</v>
      </c>
      <c r="D27" s="65">
        <v>2550</v>
      </c>
      <c r="E27" s="65">
        <v>2550</v>
      </c>
      <c r="F27" s="65">
        <v>2550</v>
      </c>
    </row>
    <row r="28" spans="1:6" ht="15.75">
      <c r="A28" s="63" t="s">
        <v>112</v>
      </c>
      <c r="B28" s="64" t="s">
        <v>113</v>
      </c>
      <c r="C28" s="65">
        <v>10952</v>
      </c>
      <c r="D28" s="65">
        <v>11000</v>
      </c>
      <c r="E28" s="65">
        <v>11050</v>
      </c>
      <c r="F28" s="65">
        <v>11100</v>
      </c>
    </row>
    <row r="29" spans="1:6" ht="15.75">
      <c r="A29" s="63" t="s">
        <v>114</v>
      </c>
      <c r="B29" s="77" t="s">
        <v>115</v>
      </c>
      <c r="C29" s="65">
        <v>834</v>
      </c>
      <c r="D29" s="65">
        <v>850</v>
      </c>
      <c r="E29" s="65">
        <v>870</v>
      </c>
      <c r="F29" s="65">
        <v>900</v>
      </c>
    </row>
    <row r="30" spans="1:6" ht="15.75">
      <c r="A30" s="63" t="s">
        <v>116</v>
      </c>
      <c r="B30" s="77" t="s">
        <v>117</v>
      </c>
      <c r="C30" s="65">
        <v>11670</v>
      </c>
      <c r="D30" s="65">
        <v>11700</v>
      </c>
      <c r="E30" s="65">
        <v>11710</v>
      </c>
      <c r="F30" s="65">
        <v>11720</v>
      </c>
    </row>
    <row r="31" spans="1:6" ht="15.75">
      <c r="A31" s="63"/>
      <c r="B31" s="77"/>
      <c r="C31" s="65"/>
      <c r="D31" s="65"/>
      <c r="E31" s="65"/>
      <c r="F31" s="65"/>
    </row>
    <row r="32" spans="1:6" ht="15.75">
      <c r="A32" s="75"/>
      <c r="B32" s="76" t="s">
        <v>107</v>
      </c>
      <c r="C32" s="67">
        <f>SUM(C33:C34,C35)</f>
        <v>14726</v>
      </c>
      <c r="D32" s="67">
        <f>SUM(D33:D34,D35)</f>
        <v>7500</v>
      </c>
      <c r="E32" s="67">
        <f>SUM(E33:E34,E35)</f>
        <v>5500</v>
      </c>
      <c r="F32" s="67">
        <f>SUM(F33:F34,F35)</f>
        <v>5000</v>
      </c>
    </row>
    <row r="33" spans="1:6" ht="15.75">
      <c r="A33" s="63" t="s">
        <v>118</v>
      </c>
      <c r="B33" s="77" t="s">
        <v>119</v>
      </c>
      <c r="C33" s="65">
        <v>200</v>
      </c>
      <c r="D33" s="65">
        <v>500</v>
      </c>
      <c r="E33" s="65">
        <v>500</v>
      </c>
      <c r="F33" s="65">
        <v>500</v>
      </c>
    </row>
    <row r="34" spans="1:6" ht="15.75">
      <c r="A34" s="63" t="s">
        <v>120</v>
      </c>
      <c r="B34" s="77" t="s">
        <v>121</v>
      </c>
      <c r="C34" s="65">
        <v>14500</v>
      </c>
      <c r="D34" s="65">
        <v>7000</v>
      </c>
      <c r="E34" s="65">
        <v>5000</v>
      </c>
      <c r="F34" s="65">
        <v>4500</v>
      </c>
    </row>
    <row r="35" spans="1:6" ht="15.75">
      <c r="A35" s="63" t="s">
        <v>122</v>
      </c>
      <c r="B35" s="77" t="s">
        <v>123</v>
      </c>
      <c r="C35" s="65">
        <v>26</v>
      </c>
      <c r="D35" s="65">
        <v>0</v>
      </c>
      <c r="E35" s="65">
        <v>0</v>
      </c>
      <c r="F35" s="65">
        <v>0</v>
      </c>
    </row>
    <row r="36" spans="1:6" ht="15.75">
      <c r="A36" s="63"/>
      <c r="B36" s="77"/>
      <c r="C36" s="65"/>
      <c r="D36" s="65"/>
      <c r="E36" s="65"/>
      <c r="F36" s="65"/>
    </row>
    <row r="37" spans="1:6" ht="15.75">
      <c r="A37" s="68" t="s">
        <v>124</v>
      </c>
      <c r="B37" s="76" t="s">
        <v>125</v>
      </c>
      <c r="C37" s="67">
        <v>1400</v>
      </c>
      <c r="D37" s="67">
        <v>1420</v>
      </c>
      <c r="E37" s="67">
        <v>1430</v>
      </c>
      <c r="F37" s="67">
        <v>1440</v>
      </c>
    </row>
    <row r="38" spans="1:6" ht="15.75">
      <c r="A38" s="68"/>
      <c r="B38" s="76"/>
      <c r="C38" s="67"/>
      <c r="D38" s="67"/>
      <c r="E38" s="67"/>
      <c r="F38" s="67"/>
    </row>
    <row r="39" spans="1:6" ht="15.75">
      <c r="A39" s="71" t="s">
        <v>126</v>
      </c>
      <c r="B39" s="72" t="s">
        <v>127</v>
      </c>
      <c r="C39" s="73">
        <f>SUM(C32,C25,C37)</f>
        <v>52870</v>
      </c>
      <c r="D39" s="73">
        <f>SUM(D32,D25,D37)</f>
        <v>45800</v>
      </c>
      <c r="E39" s="73">
        <f>SUM(E32,E25,E37)</f>
        <v>43890</v>
      </c>
      <c r="F39" s="73">
        <f>SUM(F32,F25,F37)</f>
        <v>43490</v>
      </c>
    </row>
  </sheetData>
  <sheetProtection/>
  <mergeCells count="3">
    <mergeCell ref="A7:F7"/>
    <mergeCell ref="A4:G4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Ábrahámhegy-Balatonrendes-Salföld </dc:creator>
  <cp:keywords/>
  <dc:description/>
  <cp:lastModifiedBy>Eszter</cp:lastModifiedBy>
  <cp:lastPrinted>2016-02-11T10:05:39Z</cp:lastPrinted>
  <dcterms:created xsi:type="dcterms:W3CDTF">2014-02-03T14:15:15Z</dcterms:created>
  <dcterms:modified xsi:type="dcterms:W3CDTF">2016-02-11T10:08:12Z</dcterms:modified>
  <cp:category/>
  <cp:version/>
  <cp:contentType/>
  <cp:contentStatus/>
</cp:coreProperties>
</file>